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/>
  <mc:AlternateContent xmlns:mc="http://schemas.openxmlformats.org/markup-compatibility/2006">
    <mc:Choice Requires="x15">
      <x15ac:absPath xmlns:x15ac="http://schemas.microsoft.com/office/spreadsheetml/2010/11/ac" url="D:\04 팀 업무 관련\07 사전정보공개\2023\"/>
    </mc:Choice>
  </mc:AlternateContent>
  <xr:revisionPtr revIDLastSave="0" documentId="8_{534525F9-C0B8-4385-92A8-01FA46F10953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0" i="1" l="1"/>
  <c r="D31" i="1"/>
  <c r="C31" i="1" l="1"/>
  <c r="C30" i="1"/>
  <c r="G30" i="1"/>
  <c r="G31" i="1"/>
  <c r="G33" i="1"/>
  <c r="G32" i="1"/>
  <c r="G29" i="1"/>
  <c r="G28" i="1"/>
  <c r="G25" i="1" l="1"/>
  <c r="G24" i="1"/>
  <c r="G23" i="1"/>
  <c r="G22" i="1"/>
  <c r="G21" i="1"/>
  <c r="G20" i="1"/>
  <c r="G9" i="1" l="1"/>
  <c r="G8" i="1"/>
  <c r="G7" i="1"/>
  <c r="G6" i="1"/>
  <c r="G5" i="1"/>
  <c r="G4" i="1"/>
  <c r="G16" i="1" l="1"/>
  <c r="G17" i="1"/>
  <c r="G15" i="1"/>
  <c r="G14" i="1"/>
  <c r="G13" i="1"/>
  <c r="G12" i="1"/>
</calcChain>
</file>

<file path=xl/sharedStrings.xml><?xml version="1.0" encoding="utf-8"?>
<sst xmlns="http://schemas.openxmlformats.org/spreadsheetml/2006/main" count="365" uniqueCount="21">
  <si>
    <t>수 도(㎥)</t>
    <phoneticPr fontId="3" type="noConversion"/>
  </si>
  <si>
    <t>본원</t>
    <phoneticPr fontId="3" type="noConversion"/>
  </si>
  <si>
    <t>연구생산동</t>
    <phoneticPr fontId="3" type="noConversion"/>
  </si>
  <si>
    <t>시설에너지사용현황</t>
    <phoneticPr fontId="3" type="noConversion"/>
  </si>
  <si>
    <t>구 분</t>
    <phoneticPr fontId="3" type="noConversion"/>
  </si>
  <si>
    <t>비 고</t>
    <phoneticPr fontId="3" type="noConversion"/>
  </si>
  <si>
    <t>1/4</t>
    <phoneticPr fontId="3" type="noConversion"/>
  </si>
  <si>
    <t>2/4</t>
    <phoneticPr fontId="3" type="noConversion"/>
  </si>
  <si>
    <t>3/4</t>
    <phoneticPr fontId="3" type="noConversion"/>
  </si>
  <si>
    <t>4/4</t>
    <phoneticPr fontId="3" type="noConversion"/>
  </si>
  <si>
    <t>전 기(MWH)</t>
    <phoneticPr fontId="3" type="noConversion"/>
  </si>
  <si>
    <t>가 스(㎥)</t>
    <phoneticPr fontId="3" type="noConversion"/>
  </si>
  <si>
    <t>동별</t>
    <phoneticPr fontId="3" type="noConversion"/>
  </si>
  <si>
    <t>분기별(2019년)</t>
    <phoneticPr fontId="3" type="noConversion"/>
  </si>
  <si>
    <t>2019년 누계</t>
    <phoneticPr fontId="3" type="noConversion"/>
  </si>
  <si>
    <t>분기별(2020년)</t>
    <phoneticPr fontId="3" type="noConversion"/>
  </si>
  <si>
    <t>2020년 누계</t>
    <phoneticPr fontId="3" type="noConversion"/>
  </si>
  <si>
    <t>2021년 누계</t>
    <phoneticPr fontId="3" type="noConversion"/>
  </si>
  <si>
    <t>분기별(2021년)</t>
    <phoneticPr fontId="3" type="noConversion"/>
  </si>
  <si>
    <t>분기별(2022년)</t>
    <phoneticPr fontId="3" type="noConversion"/>
  </si>
  <si>
    <t>2022년 누계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</si>
</sst>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0" fillId="2" borderId="1" xfId="0" quotePrefix="1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41" fontId="0" fillId="0" borderId="1" xfId="1" applyFont="1" applyBorder="1">
      <alignment vertical="center"/>
    </xf>
    <xf numFmtId="41" fontId="0" fillId="0" borderId="1" xfId="1" applyFont="1" applyBorder="1">
      <alignment vertical="center"/>
    </xf>
    <xf numFmtId="41" fontId="0" fillId="0" borderId="1" xfId="1" applyFont="1" applyBorder="1">
      <alignment vertical="center"/>
    </xf>
    <xf numFmtId="41" fontId="7" fillId="0" borderId="1" xfId="1" applyFont="1" applyBorder="1">
      <alignment vertical="center"/>
    </xf>
    <xf numFmtId="0" fontId="8" fillId="2" borderId="1" xfId="0" quotePrefix="1" applyFont="1" applyFill="1" applyBorder="1" applyAlignment="1">
      <alignment horizontal="center" vertical="center"/>
    </xf>
    <xf numFmtId="41" fontId="8" fillId="0" borderId="1" xfId="1" applyFont="1" applyBorder="1">
      <alignment vertical="center"/>
    </xf>
    <xf numFmtId="176" fontId="8" fillId="2" borderId="1" xfId="0" quotePrefix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7">
    <cellStyle name="백분율 2" xfId="6" xr:uid="{00000000-0005-0000-0000-000000000000}"/>
    <cellStyle name="쉼표 [0]" xfId="1" builtinId="6"/>
    <cellStyle name="쉼표 [0] 2" xfId="3" xr:uid="{00000000-0005-0000-0000-000002000000}"/>
    <cellStyle name="쉼표 [0] 3" xfId="5" xr:uid="{00000000-0005-0000-0000-000003000000}"/>
    <cellStyle name="표준" xfId="0" builtinId="0"/>
    <cellStyle name="표준 2" xfId="4" xr:uid="{00000000-0005-0000-0000-000005000000}"/>
    <cellStyle name="표준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topLeftCell="A7" workbookViewId="0">
      <selection activeCell="F27" sqref="F27"/>
    </sheetView>
  </sheetViews>
  <sheetFormatPr defaultRowHeight="16.5"/>
  <cols>
    <col min="1" max="8" width="17.625" customWidth="1"/>
  </cols>
  <sheetData>
    <row r="1" spans="1:8" ht="20.100000000000001" customHeight="1">
      <c r="A1" s="22" t="s">
        <v>3</v>
      </c>
      <c r="B1" s="22"/>
      <c r="C1" s="4"/>
    </row>
    <row r="2" spans="1:8" ht="20.100000000000001" customHeight="1">
      <c r="A2" s="15" t="s">
        <v>4</v>
      </c>
      <c r="B2" s="17" t="s">
        <v>13</v>
      </c>
      <c r="C2" s="18"/>
      <c r="D2" s="18"/>
      <c r="E2" s="18"/>
      <c r="F2" s="19"/>
      <c r="G2" s="20" t="s">
        <v>14</v>
      </c>
      <c r="H2" s="20" t="s">
        <v>5</v>
      </c>
    </row>
    <row r="3" spans="1:8" ht="20.100000000000001" customHeight="1">
      <c r="A3" s="16"/>
      <c r="B3" s="1" t="s">
        <v>12</v>
      </c>
      <c r="C3" s="1" t="s">
        <v>6</v>
      </c>
      <c r="D3" s="1" t="s">
        <v>7</v>
      </c>
      <c r="E3" s="2" t="s">
        <v>8</v>
      </c>
      <c r="F3" s="2" t="s">
        <v>9</v>
      </c>
      <c r="G3" s="21"/>
      <c r="H3" s="21"/>
    </row>
    <row r="4" spans="1:8" ht="20.100000000000001" customHeight="1">
      <c r="A4" s="13" t="s">
        <v>0</v>
      </c>
      <c r="B4" s="3" t="s">
        <v>1</v>
      </c>
      <c r="C4" s="7">
        <v>32655</v>
      </c>
      <c r="D4" s="7">
        <v>37861</v>
      </c>
      <c r="E4" s="7">
        <v>48331</v>
      </c>
      <c r="F4" s="7">
        <v>40470</v>
      </c>
      <c r="G4" s="7">
        <f t="shared" ref="G4:G9" si="0">SUM(C4:F4)</f>
        <v>159317</v>
      </c>
      <c r="H4" s="7"/>
    </row>
    <row r="5" spans="1:8" ht="20.100000000000001" customHeight="1">
      <c r="A5" s="14"/>
      <c r="B5" s="3" t="s">
        <v>2</v>
      </c>
      <c r="C5" s="7">
        <v>1290</v>
      </c>
      <c r="D5" s="7">
        <v>1513</v>
      </c>
      <c r="E5" s="7">
        <v>1888</v>
      </c>
      <c r="F5" s="7">
        <v>1785</v>
      </c>
      <c r="G5" s="7">
        <f t="shared" si="0"/>
        <v>6476</v>
      </c>
      <c r="H5" s="7"/>
    </row>
    <row r="6" spans="1:8" ht="20.100000000000001" customHeight="1">
      <c r="A6" s="13" t="s">
        <v>10</v>
      </c>
      <c r="B6" s="3" t="s">
        <v>1</v>
      </c>
      <c r="C6" s="7">
        <v>7249</v>
      </c>
      <c r="D6" s="7">
        <v>7617</v>
      </c>
      <c r="E6" s="7">
        <v>8747</v>
      </c>
      <c r="F6" s="7">
        <v>7267</v>
      </c>
      <c r="G6" s="7">
        <f t="shared" si="0"/>
        <v>30880</v>
      </c>
      <c r="H6" s="7"/>
    </row>
    <row r="7" spans="1:8" ht="20.100000000000001" customHeight="1">
      <c r="A7" s="14"/>
      <c r="B7" s="3" t="s">
        <v>2</v>
      </c>
      <c r="C7" s="7">
        <v>565</v>
      </c>
      <c r="D7" s="7">
        <v>502</v>
      </c>
      <c r="E7" s="7">
        <v>631</v>
      </c>
      <c r="F7" s="7">
        <v>582</v>
      </c>
      <c r="G7" s="7">
        <f t="shared" si="0"/>
        <v>2280</v>
      </c>
      <c r="H7" s="7"/>
    </row>
    <row r="8" spans="1:8" ht="20.100000000000001" customHeight="1">
      <c r="A8" s="13" t="s">
        <v>11</v>
      </c>
      <c r="B8" s="3" t="s">
        <v>1</v>
      </c>
      <c r="C8" s="7">
        <v>293991</v>
      </c>
      <c r="D8" s="7">
        <v>153506</v>
      </c>
      <c r="E8" s="7">
        <v>365239</v>
      </c>
      <c r="F8" s="7">
        <v>182554</v>
      </c>
      <c r="G8" s="7">
        <f t="shared" si="0"/>
        <v>995290</v>
      </c>
      <c r="H8" s="7"/>
    </row>
    <row r="9" spans="1:8" ht="20.100000000000001" customHeight="1">
      <c r="A9" s="14"/>
      <c r="B9" s="3" t="s">
        <v>2</v>
      </c>
      <c r="C9" s="7">
        <v>16757</v>
      </c>
      <c r="D9" s="7">
        <v>6577</v>
      </c>
      <c r="E9" s="7">
        <v>15224</v>
      </c>
      <c r="F9" s="7">
        <v>9626</v>
      </c>
      <c r="G9" s="7">
        <f t="shared" si="0"/>
        <v>48184</v>
      </c>
      <c r="H9" s="7"/>
    </row>
    <row r="10" spans="1:8" ht="20.100000000000001" customHeight="1">
      <c r="A10" s="15" t="s">
        <v>4</v>
      </c>
      <c r="B10" s="17" t="s">
        <v>15</v>
      </c>
      <c r="C10" s="18"/>
      <c r="D10" s="18"/>
      <c r="E10" s="18"/>
      <c r="F10" s="19"/>
      <c r="G10" s="20" t="s">
        <v>16</v>
      </c>
      <c r="H10" s="20" t="s">
        <v>5</v>
      </c>
    </row>
    <row r="11" spans="1:8" ht="20.100000000000001" customHeight="1">
      <c r="A11" s="16"/>
      <c r="B11" s="1" t="s">
        <v>12</v>
      </c>
      <c r="C11" s="1" t="s">
        <v>6</v>
      </c>
      <c r="D11" s="1" t="s">
        <v>7</v>
      </c>
      <c r="E11" s="2" t="s">
        <v>8</v>
      </c>
      <c r="F11" s="2" t="s">
        <v>9</v>
      </c>
      <c r="G11" s="21"/>
      <c r="H11" s="21"/>
    </row>
    <row r="12" spans="1:8" ht="20.100000000000001" customHeight="1">
      <c r="A12" s="13" t="s">
        <v>0</v>
      </c>
      <c r="B12" s="3" t="s">
        <v>1</v>
      </c>
      <c r="C12" s="7">
        <v>32456</v>
      </c>
      <c r="D12" s="7">
        <v>36555</v>
      </c>
      <c r="E12" s="7">
        <v>49966</v>
      </c>
      <c r="F12" s="7">
        <v>39693</v>
      </c>
      <c r="G12" s="5">
        <f t="shared" ref="G12:G17" si="1">SUM(C12:F12)</f>
        <v>158670</v>
      </c>
      <c r="H12" s="5"/>
    </row>
    <row r="13" spans="1:8" ht="20.100000000000001" customHeight="1">
      <c r="A13" s="14"/>
      <c r="B13" s="3" t="s">
        <v>2</v>
      </c>
      <c r="C13" s="7">
        <v>1502</v>
      </c>
      <c r="D13" s="7">
        <v>1432</v>
      </c>
      <c r="E13" s="7">
        <v>1904</v>
      </c>
      <c r="F13" s="7">
        <v>1594</v>
      </c>
      <c r="G13" s="5">
        <f t="shared" si="1"/>
        <v>6432</v>
      </c>
      <c r="H13" s="5"/>
    </row>
    <row r="14" spans="1:8" ht="20.100000000000001" customHeight="1">
      <c r="A14" s="13" t="s">
        <v>10</v>
      </c>
      <c r="B14" s="3" t="s">
        <v>1</v>
      </c>
      <c r="C14" s="6">
        <v>7155</v>
      </c>
      <c r="D14" s="6">
        <v>7492</v>
      </c>
      <c r="E14" s="6">
        <v>8568</v>
      </c>
      <c r="F14" s="5">
        <v>7365</v>
      </c>
      <c r="G14" s="5">
        <f t="shared" si="1"/>
        <v>30580</v>
      </c>
      <c r="H14" s="5"/>
    </row>
    <row r="15" spans="1:8" ht="20.100000000000001" customHeight="1">
      <c r="A15" s="14"/>
      <c r="B15" s="3" t="s">
        <v>2</v>
      </c>
      <c r="C15" s="6">
        <v>573</v>
      </c>
      <c r="D15" s="6">
        <v>475</v>
      </c>
      <c r="E15" s="6">
        <v>647</v>
      </c>
      <c r="F15" s="5">
        <v>601</v>
      </c>
      <c r="G15" s="5">
        <f t="shared" si="1"/>
        <v>2296</v>
      </c>
      <c r="H15" s="5"/>
    </row>
    <row r="16" spans="1:8" ht="20.100000000000001" customHeight="1">
      <c r="A16" s="13" t="s">
        <v>11</v>
      </c>
      <c r="B16" s="3" t="s">
        <v>1</v>
      </c>
      <c r="C16" s="7">
        <v>286002</v>
      </c>
      <c r="D16" s="7">
        <v>189176</v>
      </c>
      <c r="E16" s="5">
        <v>320743</v>
      </c>
      <c r="F16" s="5">
        <v>208923</v>
      </c>
      <c r="G16" s="5">
        <f>SUM(C16:F16)</f>
        <v>1004844</v>
      </c>
      <c r="H16" s="5"/>
    </row>
    <row r="17" spans="1:8" ht="20.100000000000001" customHeight="1">
      <c r="A17" s="14"/>
      <c r="B17" s="3" t="s">
        <v>2</v>
      </c>
      <c r="C17" s="5">
        <v>18621</v>
      </c>
      <c r="D17" s="5">
        <v>10107</v>
      </c>
      <c r="E17" s="5">
        <v>19559</v>
      </c>
      <c r="F17" s="5">
        <v>10309</v>
      </c>
      <c r="G17" s="5">
        <f t="shared" si="1"/>
        <v>58596</v>
      </c>
      <c r="H17" s="5"/>
    </row>
    <row r="18" spans="1:8" ht="16.5" customHeight="1">
      <c r="A18" s="15" t="s">
        <v>4</v>
      </c>
      <c r="B18" s="17" t="s">
        <v>18</v>
      </c>
      <c r="C18" s="18"/>
      <c r="D18" s="18"/>
      <c r="E18" s="18"/>
      <c r="F18" s="19"/>
      <c r="G18" s="20" t="s">
        <v>17</v>
      </c>
      <c r="H18" s="20" t="s">
        <v>5</v>
      </c>
    </row>
    <row r="19" spans="1:8">
      <c r="A19" s="16"/>
      <c r="B19" s="1" t="s">
        <v>12</v>
      </c>
      <c r="C19" s="1" t="s">
        <v>6</v>
      </c>
      <c r="D19" s="1" t="s">
        <v>7</v>
      </c>
      <c r="E19" s="2" t="s">
        <v>8</v>
      </c>
      <c r="F19" s="9" t="s">
        <v>9</v>
      </c>
      <c r="G19" s="21"/>
      <c r="H19" s="21"/>
    </row>
    <row r="20" spans="1:8">
      <c r="A20" s="13" t="s">
        <v>0</v>
      </c>
      <c r="B20" s="3" t="s">
        <v>1</v>
      </c>
      <c r="C20" s="7">
        <v>33024</v>
      </c>
      <c r="D20" s="7">
        <v>37322</v>
      </c>
      <c r="E20" s="7">
        <v>49194</v>
      </c>
      <c r="F20" s="10">
        <v>34104</v>
      </c>
      <c r="G20" s="7">
        <f t="shared" ref="G20:G23" si="2">SUM(C20:F20)</f>
        <v>153644</v>
      </c>
      <c r="H20" s="7"/>
    </row>
    <row r="21" spans="1:8">
      <c r="A21" s="14"/>
      <c r="B21" s="3" t="s">
        <v>2</v>
      </c>
      <c r="C21" s="7">
        <v>1243</v>
      </c>
      <c r="D21" s="7">
        <v>1572</v>
      </c>
      <c r="E21" s="7">
        <v>1993</v>
      </c>
      <c r="F21" s="10">
        <v>1567</v>
      </c>
      <c r="G21" s="7">
        <f t="shared" si="2"/>
        <v>6375</v>
      </c>
      <c r="H21" s="7"/>
    </row>
    <row r="22" spans="1:8">
      <c r="A22" s="13" t="s">
        <v>10</v>
      </c>
      <c r="B22" s="3" t="s">
        <v>1</v>
      </c>
      <c r="C22" s="7">
        <v>7523</v>
      </c>
      <c r="D22" s="7">
        <v>7789</v>
      </c>
      <c r="E22" s="7">
        <v>9030</v>
      </c>
      <c r="F22" s="10">
        <v>7887</v>
      </c>
      <c r="G22" s="7">
        <f t="shared" si="2"/>
        <v>32229</v>
      </c>
      <c r="H22" s="7"/>
    </row>
    <row r="23" spans="1:8">
      <c r="A23" s="14"/>
      <c r="B23" s="3" t="s">
        <v>2</v>
      </c>
      <c r="C23" s="7">
        <v>606</v>
      </c>
      <c r="D23" s="7">
        <v>514</v>
      </c>
      <c r="E23" s="7">
        <v>651</v>
      </c>
      <c r="F23" s="10">
        <v>565</v>
      </c>
      <c r="G23" s="7">
        <f t="shared" si="2"/>
        <v>2336</v>
      </c>
      <c r="H23" s="7"/>
    </row>
    <row r="24" spans="1:8">
      <c r="A24" s="13" t="s">
        <v>11</v>
      </c>
      <c r="B24" s="3" t="s">
        <v>1</v>
      </c>
      <c r="C24" s="7">
        <v>320209</v>
      </c>
      <c r="D24" s="7">
        <v>189136</v>
      </c>
      <c r="E24" s="7">
        <v>326070</v>
      </c>
      <c r="F24" s="10">
        <v>185113</v>
      </c>
      <c r="G24" s="7">
        <f>SUM(C24:F24)</f>
        <v>1020528</v>
      </c>
      <c r="H24" s="7"/>
    </row>
    <row r="25" spans="1:8">
      <c r="A25" s="14"/>
      <c r="B25" s="3" t="s">
        <v>2</v>
      </c>
      <c r="C25" s="7">
        <v>19386</v>
      </c>
      <c r="D25" s="7">
        <v>7318</v>
      </c>
      <c r="E25" s="7">
        <v>14965</v>
      </c>
      <c r="F25" s="10">
        <v>9438</v>
      </c>
      <c r="G25" s="7">
        <f t="shared" ref="G25" si="3">SUM(C25:F25)</f>
        <v>51107</v>
      </c>
      <c r="H25" s="7"/>
    </row>
    <row r="26" spans="1:8">
      <c r="A26" s="15" t="s">
        <v>4</v>
      </c>
      <c r="B26" s="17" t="s">
        <v>19</v>
      </c>
      <c r="C26" s="18"/>
      <c r="D26" s="18"/>
      <c r="E26" s="18"/>
      <c r="F26" s="19"/>
      <c r="G26" s="20" t="s">
        <v>20</v>
      </c>
      <c r="H26" s="20" t="s">
        <v>5</v>
      </c>
    </row>
    <row r="27" spans="1:8">
      <c r="A27" s="16"/>
      <c r="B27" s="1" t="s">
        <v>12</v>
      </c>
      <c r="C27" s="11" t="s">
        <v>6</v>
      </c>
      <c r="D27" s="11" t="s">
        <v>7</v>
      </c>
      <c r="E27" s="9" t="s">
        <v>8</v>
      </c>
      <c r="F27" s="12" t="s">
        <v>9</v>
      </c>
      <c r="G27" s="21"/>
      <c r="H27" s="21"/>
    </row>
    <row r="28" spans="1:8">
      <c r="A28" s="13" t="s">
        <v>0</v>
      </c>
      <c r="B28" s="3" t="s">
        <v>1</v>
      </c>
      <c r="C28" s="10">
        <v>28135</v>
      </c>
      <c r="D28" s="10">
        <v>32261</v>
      </c>
      <c r="E28" s="10">
        <v>43427</v>
      </c>
      <c r="F28" s="8">
        <v>37491</v>
      </c>
      <c r="G28" s="7">
        <f t="shared" ref="G28:G31" si="4">SUM(C28:F28)</f>
        <v>141314</v>
      </c>
      <c r="H28" s="7"/>
    </row>
    <row r="29" spans="1:8">
      <c r="A29" s="14"/>
      <c r="B29" s="3" t="s">
        <v>2</v>
      </c>
      <c r="C29" s="10">
        <v>1526</v>
      </c>
      <c r="D29" s="10">
        <v>1764</v>
      </c>
      <c r="E29" s="10">
        <v>2343</v>
      </c>
      <c r="F29" s="8">
        <v>1740</v>
      </c>
      <c r="G29" s="7">
        <f t="shared" si="4"/>
        <v>7373</v>
      </c>
      <c r="H29" s="7"/>
    </row>
    <row r="30" spans="1:8">
      <c r="A30" s="13" t="s">
        <v>10</v>
      </c>
      <c r="B30" s="3" t="s">
        <v>1</v>
      </c>
      <c r="C30" s="10">
        <f>2681.86+2360.026+2547.604</f>
        <v>7589.49</v>
      </c>
      <c r="D30" s="10">
        <f>(2490685+2728738+2982833)/1000</f>
        <v>8202.2559999999994</v>
      </c>
      <c r="E30" s="10">
        <v>9119</v>
      </c>
      <c r="F30" s="8">
        <v>7752</v>
      </c>
      <c r="G30" s="7">
        <f t="shared" si="4"/>
        <v>32662.745999999999</v>
      </c>
      <c r="H30" s="7"/>
    </row>
    <row r="31" spans="1:8">
      <c r="A31" s="14"/>
      <c r="B31" s="3" t="s">
        <v>2</v>
      </c>
      <c r="C31" s="10">
        <f>238.302+210.769+186.82</f>
        <v>635.89100000000008</v>
      </c>
      <c r="D31" s="10">
        <f>(157162+179730+207265)/1000</f>
        <v>544.15700000000004</v>
      </c>
      <c r="E31" s="10">
        <v>697</v>
      </c>
      <c r="F31" s="8">
        <v>626</v>
      </c>
      <c r="G31" s="7">
        <f t="shared" si="4"/>
        <v>2503.0480000000002</v>
      </c>
      <c r="H31" s="7"/>
    </row>
    <row r="32" spans="1:8">
      <c r="A32" s="13" t="s">
        <v>11</v>
      </c>
      <c r="B32" s="3" t="s">
        <v>1</v>
      </c>
      <c r="C32" s="10">
        <v>304461</v>
      </c>
      <c r="D32" s="10">
        <v>192182</v>
      </c>
      <c r="E32" s="10">
        <v>358781</v>
      </c>
      <c r="F32" s="8">
        <v>210808</v>
      </c>
      <c r="G32" s="7">
        <f>SUM(C32:F32)</f>
        <v>1066232</v>
      </c>
      <c r="H32" s="7"/>
    </row>
    <row r="33" spans="1:8">
      <c r="A33" s="14"/>
      <c r="B33" s="3" t="s">
        <v>2</v>
      </c>
      <c r="C33" s="10">
        <v>21055</v>
      </c>
      <c r="D33" s="10">
        <v>8618</v>
      </c>
      <c r="E33" s="10">
        <v>17990</v>
      </c>
      <c r="F33" s="8">
        <v>12357</v>
      </c>
      <c r="G33" s="7">
        <f t="shared" ref="G33" si="5">SUM(C33:F33)</f>
        <v>60020</v>
      </c>
      <c r="H33" s="7"/>
    </row>
  </sheetData>
  <mergeCells count="29">
    <mergeCell ref="A1:B1"/>
    <mergeCell ref="A2:A3"/>
    <mergeCell ref="A4:A5"/>
    <mergeCell ref="A6:A7"/>
    <mergeCell ref="H18:H19"/>
    <mergeCell ref="A12:A13"/>
    <mergeCell ref="A14:A15"/>
    <mergeCell ref="A16:A17"/>
    <mergeCell ref="A18:A19"/>
    <mergeCell ref="B18:F18"/>
    <mergeCell ref="G18:G19"/>
    <mergeCell ref="H26:H27"/>
    <mergeCell ref="A28:A29"/>
    <mergeCell ref="G10:G11"/>
    <mergeCell ref="H10:H11"/>
    <mergeCell ref="H2:H3"/>
    <mergeCell ref="B2:F2"/>
    <mergeCell ref="G2:G3"/>
    <mergeCell ref="A10:A11"/>
    <mergeCell ref="B10:F10"/>
    <mergeCell ref="A8:A9"/>
    <mergeCell ref="A20:A21"/>
    <mergeCell ref="A22:A23"/>
    <mergeCell ref="A24:A25"/>
    <mergeCell ref="A30:A31"/>
    <mergeCell ref="A32:A33"/>
    <mergeCell ref="A26:A27"/>
    <mergeCell ref="B26:F26"/>
    <mergeCell ref="G26:G2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2016-05-19T02:06:02Z</dcterms:created>
  <dcterms:modified xsi:type="dcterms:W3CDTF">2023-03-07T01:26:43Z</dcterms:modified>
</cp:coreProperties>
</file>